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M\Desktop\DIRECCIÓN FINANZAS TERCER TRIM. 2022\"/>
    </mc:Choice>
  </mc:AlternateContent>
  <bookViews>
    <workbookView xWindow="0" yWindow="0" windowWidth="28770" windowHeight="11760" tabRatio="885"/>
  </bookViews>
  <sheets>
    <sheet name="COG" sheetId="6" r:id="rId1"/>
    <sheet name="CTG" sheetId="8" r:id="rId2"/>
    <sheet name="CA" sheetId="4" r:id="rId3"/>
    <sheet name="CFG" sheetId="5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2" i="5" l="1"/>
  <c r="H7" i="5"/>
  <c r="H54" i="4"/>
  <c r="H40" i="4"/>
  <c r="H28" i="4"/>
  <c r="G18" i="4"/>
  <c r="F18" i="4"/>
  <c r="E18" i="4"/>
  <c r="D18" i="4"/>
  <c r="C18" i="4"/>
  <c r="H16" i="4"/>
  <c r="H15" i="4"/>
  <c r="H14" i="4"/>
  <c r="H13" i="4"/>
  <c r="H12" i="4"/>
  <c r="H11" i="4"/>
  <c r="H10" i="4"/>
  <c r="H9" i="4"/>
  <c r="H8" i="4"/>
  <c r="H7" i="4"/>
  <c r="H18" i="4" s="1"/>
  <c r="G16" i="8"/>
  <c r="F16" i="8"/>
  <c r="E16" i="8"/>
  <c r="D16" i="8"/>
  <c r="C16" i="8"/>
  <c r="H14" i="8"/>
  <c r="H12" i="8"/>
  <c r="H10" i="8"/>
  <c r="H8" i="8"/>
  <c r="H6" i="8"/>
  <c r="H16" i="8" s="1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</calcChain>
</file>

<file path=xl/sharedStrings.xml><?xml version="1.0" encoding="utf-8"?>
<sst xmlns="http://schemas.openxmlformats.org/spreadsheetml/2006/main" count="202" uniqueCount="143">
  <si>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</si>
  <si>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</si>
  <si>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</si>
  <si>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</si>
  <si>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</si>
  <si>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</si>
  <si>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</si>
  <si>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</si>
  <si>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</si>
  <si>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</si>
  <si>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</si>
  <si>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</si>
  <si>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</si>
  <si>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</si>
  <si>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</si>
  <si>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</si>
  <si>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</si>
  <si>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</si>
  <si>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</si>
  <si>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</si>
  <si>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</si>
  <si>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</si>
  <si>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</si>
  <si>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</si>
  <si>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</si>
  <si>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</si>
  <si>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</si>
  <si>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</si>
  <si>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</si>
  <si>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</si>
  <si>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</si>
  <si>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</si>
  <si>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</si>
  <si>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</si>
  <si>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</si>
  <si>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</si>
  <si>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</si>
  <si>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</si>
  <si>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</si>
  <si>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</si>
  <si>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</si>
  <si>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</si>
  <si>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</si>
  <si>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</si>
  <si>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</si>
  <si>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</si>
  <si>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</si>
  <si>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</si>
  <si>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</si>
  <si>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</si>
  <si>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</si>
  <si>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</si>
  <si>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</si>
  <si>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</si>
  <si>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</si>
  <si>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</si>
  <si>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</si>
  <si>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</si>
  <si>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</si>
  <si>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</si>
  <si>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</si>
  <si>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</si>
  <si>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</si>
  <si>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</si>
  <si>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</si>
  <si>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</si>
  <si>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</si>
  <si>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</si>
  <si>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</si>
  <si>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</si>
  <si>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</si>
  <si>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</si>
  <si>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</si>
  <si>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</si>
  <si>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</si>
  <si>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</si>
  <si>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</si>
  <si>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</si>
  <si>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</si>
  <si>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</si>
  <si>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</si>
  <si>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</si>
  <si>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</si>
  <si>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</si>
  <si>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</si>
  <si>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</si>
  <si>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</si>
  <si>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</si>
  <si>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</si>
  <si>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</si>
  <si>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</si>
  <si>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</si>
  <si>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</si>
  <si>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</si>
  <si>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</si>
  <si>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</si>
  <si>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</si>
  <si>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</si>
  <si>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</si>
  <si>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</si>
  <si>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</si>
  <si>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</si>
  <si>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</si>
  <si>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</si>
  <si>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</si>
  <si>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</si>
  <si>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</si>
  <si>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</si>
  <si>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</si>
  <si>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</si>
  <si>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</si>
  <si>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</si>
  <si>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</si>
  <si>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</si>
  <si>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</si>
  <si>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</si>
  <si>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</si>
  <si>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</si>
  <si>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</si>
  <si>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</si>
  <si>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</si>
  <si>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</si>
  <si>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</si>
  <si>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</si>
  <si>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</si>
  <si>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</si>
  <si>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</si>
  <si>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</si>
  <si>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CONGRESO DEL ESTADO</t>
  </si>
  <si>
    <t>SECRETARÍA DE SERVICIOS PARLAMENTARIOS</t>
  </si>
  <si>
    <t>SECRETARÍA DE ADMINISTRACIÓN Y FINANZAS</t>
  </si>
  <si>
    <t>CONTRALORÍA INTERNA</t>
  </si>
  <si>
    <t>COORDINACIÓN DE COMUNICACIÓN SOCIAL</t>
  </si>
  <si>
    <t>COORDINACIÓN DE ATENCIÓN CIUDADANA Y GESTORÍA</t>
  </si>
  <si>
    <t>COORDINACIÓN DE TRANSPARENCIA Y ACCESO A LA INFORMACIÓN PÚBLICA</t>
  </si>
  <si>
    <t>COORDINACIÓN EDITORIAL BIBLIOTECA Y ARCHIVO</t>
  </si>
  <si>
    <t>INSTITUTO DE INVESTIGACIONES Y ESTUDIOS LEGISLATIVOS</t>
  </si>
  <si>
    <t>UNIDAD DE EVALUACIÓN Y CONTROL DE LA COMISIÓN INSPECTORA DE LA ASM</t>
  </si>
  <si>
    <t>CONGRESO DEL ESTADO DE MICHOACAN
Estado Analítico del Ejercicio del Presupuesto de Egresos
Clasificación por Objeto del Gasto (Capítulo y Concepto)
Del 01/01/2022 al 30/09/2022</t>
  </si>
  <si>
    <t>CONGRESO DEL ESTADO DE MICHOACAN
Estado Analítico del Ejercicio del Presupuesto de Egresos
Clasificación Económica (por Tipo de Gasto)
Del 01/01/2022 al 30/09/2022</t>
  </si>
  <si>
    <t>CONGRESO DEL ESTADO DE MICHOACAN DE OCAMPO
CONGRESO DEL ESTADO DE MICHOACAN
Estado Analítico del Ejercicio del Presupuesto de Egresos
Clasificación Administrativa
Del 01/01/2022 al 30/09/2022</t>
  </si>
  <si>
    <t>CONGRESO DEL ESTADO DE MICHOACAN DE OCAMPO
Estado Analítico del Ejercicio del Presupuesto de Egresos
Clasificación Administrativa
Del 01/01/2022 al 30/09/2022</t>
  </si>
  <si>
    <t>CONGRESO DEL ESTADO DE MICHOACAN
Estado Analítico del Ejercicio del Presupuesto de Egresos
Clasificación Funcional (Finalidad y Función)
Del 01/01/2022 al 30/09/2022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</si>
</sst>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auto="1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7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4" xfId="0" applyFont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4" fontId="2" fillId="0" borderId="13" xfId="0" applyNumberFormat="1" applyFont="1" applyBorder="1" applyProtection="1">
      <protection locked="0"/>
    </xf>
    <xf numFmtId="4" fontId="6" fillId="0" borderId="8" xfId="0" applyNumberFormat="1" applyFont="1" applyBorder="1" applyProtection="1">
      <protection locked="0"/>
    </xf>
    <xf numFmtId="4" fontId="6" fillId="0" borderId="14" xfId="0" applyNumberFormat="1" applyFont="1" applyBorder="1" applyProtection="1">
      <protection locked="0"/>
    </xf>
    <xf numFmtId="0" fontId="2" fillId="0" borderId="4" xfId="0" applyFont="1" applyBorder="1" applyProtection="1">
      <protection locked="0"/>
    </xf>
    <xf numFmtId="4" fontId="2" fillId="0" borderId="15" xfId="0" applyNumberFormat="1" applyFont="1" applyBorder="1" applyProtection="1">
      <protection locked="0"/>
    </xf>
    <xf numFmtId="4" fontId="7" fillId="0" borderId="15" xfId="0" applyNumberFormat="1" applyFont="1" applyBorder="1" applyAlignment="1">
      <alignment vertical="center"/>
    </xf>
    <xf numFmtId="4" fontId="0" fillId="0" borderId="8" xfId="0" applyNumberForma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685800</xdr:colOff>
      <xdr:row>0</xdr:row>
      <xdr:rowOff>990600</xdr:rowOff>
    </xdr:to>
    <xdr:pic>
      <xdr:nvPicPr>
        <xdr:cNvPr id="1025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1</xdr:col>
      <xdr:colOff>923925</xdr:colOff>
      <xdr:row>2</xdr:row>
      <xdr:rowOff>285750</xdr:rowOff>
    </xdr:to>
    <xdr:pic>
      <xdr:nvPicPr>
        <xdr:cNvPr id="2049" name="Imagen 5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857250</xdr:colOff>
      <xdr:row>1</xdr:row>
      <xdr:rowOff>19050</xdr:rowOff>
    </xdr:to>
    <xdr:pic>
      <xdr:nvPicPr>
        <xdr:cNvPr id="3073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66675</xdr:rowOff>
    </xdr:from>
    <xdr:to>
      <xdr:col>1</xdr:col>
      <xdr:colOff>857250</xdr:colOff>
      <xdr:row>37</xdr:row>
      <xdr:rowOff>57150</xdr:rowOff>
    </xdr:to>
    <xdr:pic>
      <xdr:nvPicPr>
        <xdr:cNvPr id="3074" name="Imagen 4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742950</xdr:colOff>
      <xdr:row>0</xdr:row>
      <xdr:rowOff>990600</xdr:rowOff>
    </xdr:to>
    <xdr:pic>
      <xdr:nvPicPr>
        <xdr:cNvPr id="4097" name="Imagen 5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showGridLines="0" tabSelected="1" topLeftCell="A34" workbookViewId="0">
      <selection activeCell="E96" sqref="E96"/>
    </sheetView>
  </sheetViews>
  <sheetFormatPr baseColWidth="10" defaultColWidth="12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78" customHeight="1" x14ac:dyDescent="0.2">
      <c r="A1" s="56" t="s">
        <v>138</v>
      </c>
      <c r="B1" s="57"/>
      <c r="C1" s="57"/>
      <c r="D1" s="57"/>
      <c r="E1" s="57"/>
      <c r="F1" s="57"/>
      <c r="G1" s="57"/>
      <c r="H1" s="58"/>
    </row>
    <row r="2" spans="1:8" x14ac:dyDescent="0.2">
      <c r="A2" s="61" t="s">
        <v>54</v>
      </c>
      <c r="B2" s="62"/>
      <c r="C2" s="56" t="s">
        <v>60</v>
      </c>
      <c r="D2" s="57"/>
      <c r="E2" s="57"/>
      <c r="F2" s="57"/>
      <c r="G2" s="58"/>
      <c r="H2" s="59" t="s">
        <v>59</v>
      </c>
    </row>
    <row r="3" spans="1:8" ht="24.95" customHeight="1" x14ac:dyDescent="0.2">
      <c r="A3" s="63"/>
      <c r="B3" s="64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0"/>
    </row>
    <row r="4" spans="1:8" x14ac:dyDescent="0.2">
      <c r="A4" s="65"/>
      <c r="B4" s="66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8" t="s">
        <v>61</v>
      </c>
      <c r="B5" s="7"/>
      <c r="C5" s="49">
        <v>830707545</v>
      </c>
      <c r="D5" s="49">
        <v>-281386946</v>
      </c>
      <c r="E5" s="49">
        <v>549320599</v>
      </c>
      <c r="F5" s="49">
        <v>409915189.87</v>
      </c>
      <c r="G5" s="49">
        <v>407461731.25</v>
      </c>
      <c r="H5" s="49">
        <f t="shared" ref="H5:H36" si="0">E5-F5</f>
        <v>139405409.13</v>
      </c>
    </row>
    <row r="6" spans="1:8" x14ac:dyDescent="0.2">
      <c r="A6" s="5"/>
      <c r="B6" s="11" t="s">
        <v>70</v>
      </c>
      <c r="C6" s="49">
        <v>207014047</v>
      </c>
      <c r="D6" s="49">
        <v>-4</v>
      </c>
      <c r="E6" s="49">
        <v>207014043</v>
      </c>
      <c r="F6" s="49">
        <v>187594083.62</v>
      </c>
      <c r="G6" s="49">
        <v>187332240.15000001</v>
      </c>
      <c r="H6" s="49">
        <f t="shared" si="0"/>
        <v>19419959.379999995</v>
      </c>
    </row>
    <row r="7" spans="1:8" x14ac:dyDescent="0.2">
      <c r="A7" s="5"/>
      <c r="B7" s="11" t="s">
        <v>71</v>
      </c>
      <c r="C7" s="49">
        <v>73836103</v>
      </c>
      <c r="D7" s="49">
        <v>0</v>
      </c>
      <c r="E7" s="49">
        <v>73836103</v>
      </c>
      <c r="F7" s="49">
        <v>50538557.590000004</v>
      </c>
      <c r="G7" s="49">
        <v>50492099.439999998</v>
      </c>
      <c r="H7" s="49">
        <f t="shared" si="0"/>
        <v>23297545.409999996</v>
      </c>
    </row>
    <row r="8" spans="1:8" x14ac:dyDescent="0.2">
      <c r="A8" s="5"/>
      <c r="B8" s="11" t="s">
        <v>72</v>
      </c>
      <c r="C8" s="49">
        <v>72330592</v>
      </c>
      <c r="D8" s="49">
        <v>4</v>
      </c>
      <c r="E8" s="49">
        <v>72330596</v>
      </c>
      <c r="F8" s="49">
        <v>35479676.990000002</v>
      </c>
      <c r="G8" s="49">
        <v>35423596.079999998</v>
      </c>
      <c r="H8" s="49">
        <f t="shared" si="0"/>
        <v>36850919.009999998</v>
      </c>
    </row>
    <row r="9" spans="1:8" x14ac:dyDescent="0.2">
      <c r="A9" s="5"/>
      <c r="B9" s="11" t="s">
        <v>35</v>
      </c>
      <c r="C9" s="49">
        <v>84279159</v>
      </c>
      <c r="D9" s="49">
        <v>0</v>
      </c>
      <c r="E9" s="49">
        <v>84279159</v>
      </c>
      <c r="F9" s="49">
        <v>64067590.280000001</v>
      </c>
      <c r="G9" s="49">
        <v>62062211.149999999</v>
      </c>
      <c r="H9" s="49">
        <f t="shared" si="0"/>
        <v>20211568.719999999</v>
      </c>
    </row>
    <row r="10" spans="1:8" x14ac:dyDescent="0.2">
      <c r="A10" s="5"/>
      <c r="B10" s="11" t="s">
        <v>73</v>
      </c>
      <c r="C10" s="49">
        <v>95969775</v>
      </c>
      <c r="D10" s="49">
        <v>0</v>
      </c>
      <c r="E10" s="49">
        <v>95969775</v>
      </c>
      <c r="F10" s="49">
        <v>72235281.390000001</v>
      </c>
      <c r="G10" s="49">
        <v>72151584.430000007</v>
      </c>
      <c r="H10" s="49">
        <f t="shared" si="0"/>
        <v>23734493.609999999</v>
      </c>
    </row>
    <row r="11" spans="1:8" x14ac:dyDescent="0.2">
      <c r="A11" s="5"/>
      <c r="B11" s="11" t="s">
        <v>36</v>
      </c>
      <c r="C11" s="49">
        <v>297277869</v>
      </c>
      <c r="D11" s="49">
        <v>-281386946</v>
      </c>
      <c r="E11" s="49">
        <v>15890923</v>
      </c>
      <c r="F11" s="49">
        <v>0</v>
      </c>
      <c r="G11" s="49">
        <v>0</v>
      </c>
      <c r="H11" s="49">
        <f t="shared" si="0"/>
        <v>15890923</v>
      </c>
    </row>
    <row r="12" spans="1:8" x14ac:dyDescent="0.2">
      <c r="A12" s="5"/>
      <c r="B12" s="11" t="s">
        <v>74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f t="shared" si="0"/>
        <v>0</v>
      </c>
    </row>
    <row r="13" spans="1:8" x14ac:dyDescent="0.2">
      <c r="A13" s="48" t="s">
        <v>62</v>
      </c>
      <c r="B13" s="7"/>
      <c r="C13" s="49">
        <v>6160005</v>
      </c>
      <c r="D13" s="49">
        <v>5743879.96</v>
      </c>
      <c r="E13" s="49">
        <v>11903884.960000001</v>
      </c>
      <c r="F13" s="49">
        <v>5348728.95</v>
      </c>
      <c r="G13" s="49">
        <v>4801207.74</v>
      </c>
      <c r="H13" s="49">
        <f t="shared" si="0"/>
        <v>6555156.0100000007</v>
      </c>
    </row>
    <row r="14" spans="1:8" x14ac:dyDescent="0.2">
      <c r="A14" s="5"/>
      <c r="B14" s="11" t="s">
        <v>75</v>
      </c>
      <c r="C14" s="49">
        <v>6160005</v>
      </c>
      <c r="D14" s="49">
        <v>-1013359.65</v>
      </c>
      <c r="E14" s="49">
        <v>5146645.3499999996</v>
      </c>
      <c r="F14" s="49">
        <v>2716323.92</v>
      </c>
      <c r="G14" s="49">
        <v>2365528.23</v>
      </c>
      <c r="H14" s="49">
        <f t="shared" si="0"/>
        <v>2430321.4299999997</v>
      </c>
    </row>
    <row r="15" spans="1:8" x14ac:dyDescent="0.2">
      <c r="A15" s="5"/>
      <c r="B15" s="11" t="s">
        <v>76</v>
      </c>
      <c r="C15" s="49">
        <v>0</v>
      </c>
      <c r="D15" s="49">
        <v>1385071.59</v>
      </c>
      <c r="E15" s="49">
        <v>1385071.59</v>
      </c>
      <c r="F15" s="49">
        <v>1449834.62</v>
      </c>
      <c r="G15" s="49">
        <v>1306704.57</v>
      </c>
      <c r="H15" s="49">
        <f t="shared" si="0"/>
        <v>-64763.030000000028</v>
      </c>
    </row>
    <row r="16" spans="1:8" x14ac:dyDescent="0.2">
      <c r="A16" s="5"/>
      <c r="B16" s="11" t="s">
        <v>77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f t="shared" si="0"/>
        <v>0</v>
      </c>
    </row>
    <row r="17" spans="1:8" x14ac:dyDescent="0.2">
      <c r="A17" s="5"/>
      <c r="B17" s="11" t="s">
        <v>78</v>
      </c>
      <c r="C17" s="49">
        <v>0</v>
      </c>
      <c r="D17" s="49">
        <v>1145000</v>
      </c>
      <c r="E17" s="49">
        <v>1145000</v>
      </c>
      <c r="F17" s="49">
        <v>312204.40000000002</v>
      </c>
      <c r="G17" s="49">
        <v>306335.78999999998</v>
      </c>
      <c r="H17" s="49">
        <f t="shared" si="0"/>
        <v>832795.6</v>
      </c>
    </row>
    <row r="18" spans="1:8" x14ac:dyDescent="0.2">
      <c r="A18" s="5"/>
      <c r="B18" s="11" t="s">
        <v>79</v>
      </c>
      <c r="C18" s="49">
        <v>0</v>
      </c>
      <c r="D18" s="49">
        <v>575000</v>
      </c>
      <c r="E18" s="49">
        <v>575000</v>
      </c>
      <c r="F18" s="49">
        <v>31708.83</v>
      </c>
      <c r="G18" s="49">
        <v>17092.830000000002</v>
      </c>
      <c r="H18" s="49">
        <f t="shared" si="0"/>
        <v>543291.17000000004</v>
      </c>
    </row>
    <row r="19" spans="1:8" x14ac:dyDescent="0.2">
      <c r="A19" s="5"/>
      <c r="B19" s="11" t="s">
        <v>80</v>
      </c>
      <c r="C19" s="49">
        <v>0</v>
      </c>
      <c r="D19" s="49">
        <v>3000000</v>
      </c>
      <c r="E19" s="49">
        <v>3000000</v>
      </c>
      <c r="F19" s="49">
        <v>593446.71</v>
      </c>
      <c r="G19" s="49">
        <v>592043.81000000006</v>
      </c>
      <c r="H19" s="49">
        <f t="shared" si="0"/>
        <v>2406553.29</v>
      </c>
    </row>
    <row r="20" spans="1:8" x14ac:dyDescent="0.2">
      <c r="A20" s="5"/>
      <c r="B20" s="11" t="s">
        <v>81</v>
      </c>
      <c r="C20" s="49">
        <v>0</v>
      </c>
      <c r="D20" s="49">
        <v>250799.8</v>
      </c>
      <c r="E20" s="49">
        <v>250799.8</v>
      </c>
      <c r="F20" s="49">
        <v>66851.73</v>
      </c>
      <c r="G20" s="49">
        <v>66851.73</v>
      </c>
      <c r="H20" s="49">
        <f t="shared" si="0"/>
        <v>183948.07</v>
      </c>
    </row>
    <row r="21" spans="1:8" x14ac:dyDescent="0.2">
      <c r="A21" s="5"/>
      <c r="B21" s="11" t="s">
        <v>82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f t="shared" si="0"/>
        <v>0</v>
      </c>
    </row>
    <row r="22" spans="1:8" x14ac:dyDescent="0.2">
      <c r="A22" s="5"/>
      <c r="B22" s="11" t="s">
        <v>83</v>
      </c>
      <c r="C22" s="49">
        <v>0</v>
      </c>
      <c r="D22" s="49">
        <v>401368.22</v>
      </c>
      <c r="E22" s="49">
        <v>401368.22</v>
      </c>
      <c r="F22" s="49">
        <v>178358.74</v>
      </c>
      <c r="G22" s="49">
        <v>146650.78</v>
      </c>
      <c r="H22" s="49">
        <f t="shared" si="0"/>
        <v>223009.47999999998</v>
      </c>
    </row>
    <row r="23" spans="1:8" x14ac:dyDescent="0.2">
      <c r="A23" s="48" t="s">
        <v>63</v>
      </c>
      <c r="B23" s="7"/>
      <c r="C23" s="49">
        <v>59049485</v>
      </c>
      <c r="D23" s="49">
        <v>301266195.24000001</v>
      </c>
      <c r="E23" s="49">
        <v>360315680.24000001</v>
      </c>
      <c r="F23" s="49">
        <v>234396371.53</v>
      </c>
      <c r="G23" s="49">
        <v>232991040.44</v>
      </c>
      <c r="H23" s="49">
        <f t="shared" si="0"/>
        <v>125919308.71000001</v>
      </c>
    </row>
    <row r="24" spans="1:8" x14ac:dyDescent="0.2">
      <c r="A24" s="5"/>
      <c r="B24" s="11" t="s">
        <v>84</v>
      </c>
      <c r="C24" s="49">
        <v>5482000</v>
      </c>
      <c r="D24" s="49">
        <v>-497000</v>
      </c>
      <c r="E24" s="49">
        <v>4985000</v>
      </c>
      <c r="F24" s="49">
        <v>3134223.36</v>
      </c>
      <c r="G24" s="49">
        <v>2632606.13</v>
      </c>
      <c r="H24" s="49">
        <f t="shared" si="0"/>
        <v>1850776.6400000001</v>
      </c>
    </row>
    <row r="25" spans="1:8" x14ac:dyDescent="0.2">
      <c r="A25" s="5"/>
      <c r="B25" s="11" t="s">
        <v>85</v>
      </c>
      <c r="C25" s="49">
        <v>2650000</v>
      </c>
      <c r="D25" s="49">
        <v>962362.16</v>
      </c>
      <c r="E25" s="49">
        <v>3612362.16</v>
      </c>
      <c r="F25" s="49">
        <v>2208867.25</v>
      </c>
      <c r="G25" s="49">
        <v>1968397.98</v>
      </c>
      <c r="H25" s="49">
        <f t="shared" si="0"/>
        <v>1403494.9100000001</v>
      </c>
    </row>
    <row r="26" spans="1:8" x14ac:dyDescent="0.2">
      <c r="A26" s="5"/>
      <c r="B26" s="11" t="s">
        <v>86</v>
      </c>
      <c r="C26" s="49">
        <v>6741205</v>
      </c>
      <c r="D26" s="49">
        <v>7661612.4299999997</v>
      </c>
      <c r="E26" s="49">
        <v>14402817.43</v>
      </c>
      <c r="F26" s="49">
        <v>5562578.29</v>
      </c>
      <c r="G26" s="49">
        <v>4995314.26</v>
      </c>
      <c r="H26" s="49">
        <f t="shared" si="0"/>
        <v>8840239.1400000006</v>
      </c>
    </row>
    <row r="27" spans="1:8" x14ac:dyDescent="0.2">
      <c r="A27" s="5"/>
      <c r="B27" s="11" t="s">
        <v>87</v>
      </c>
      <c r="C27" s="49">
        <v>0</v>
      </c>
      <c r="D27" s="49">
        <v>326274</v>
      </c>
      <c r="E27" s="49">
        <v>326274</v>
      </c>
      <c r="F27" s="49">
        <v>220852.23</v>
      </c>
      <c r="G27" s="49">
        <v>220852.23</v>
      </c>
      <c r="H27" s="49">
        <f t="shared" si="0"/>
        <v>105421.76999999999</v>
      </c>
    </row>
    <row r="28" spans="1:8" x14ac:dyDescent="0.2">
      <c r="A28" s="5"/>
      <c r="B28" s="11" t="s">
        <v>88</v>
      </c>
      <c r="C28" s="49">
        <v>4000000</v>
      </c>
      <c r="D28" s="49">
        <v>-490725.74</v>
      </c>
      <c r="E28" s="49">
        <v>3509274.26</v>
      </c>
      <c r="F28" s="49">
        <v>949293.68</v>
      </c>
      <c r="G28" s="49">
        <v>945228.68</v>
      </c>
      <c r="H28" s="49">
        <f t="shared" si="0"/>
        <v>2559980.5799999996</v>
      </c>
    </row>
    <row r="29" spans="1:8" x14ac:dyDescent="0.2">
      <c r="A29" s="5"/>
      <c r="B29" s="11" t="s">
        <v>89</v>
      </c>
      <c r="C29" s="49">
        <v>21600000</v>
      </c>
      <c r="D29" s="49">
        <v>15000000</v>
      </c>
      <c r="E29" s="49">
        <v>36600000</v>
      </c>
      <c r="F29" s="49">
        <v>19160734.829999998</v>
      </c>
      <c r="G29" s="49">
        <v>19100734.829999998</v>
      </c>
      <c r="H29" s="49">
        <f t="shared" si="0"/>
        <v>17439265.170000002</v>
      </c>
    </row>
    <row r="30" spans="1:8" x14ac:dyDescent="0.2">
      <c r="A30" s="5"/>
      <c r="B30" s="11" t="s">
        <v>90</v>
      </c>
      <c r="C30" s="49">
        <v>600000</v>
      </c>
      <c r="D30" s="49">
        <v>356666</v>
      </c>
      <c r="E30" s="49">
        <v>956666</v>
      </c>
      <c r="F30" s="49">
        <v>529022.89</v>
      </c>
      <c r="G30" s="49">
        <v>514142.89</v>
      </c>
      <c r="H30" s="49">
        <f t="shared" si="0"/>
        <v>427643.11</v>
      </c>
    </row>
    <row r="31" spans="1:8" x14ac:dyDescent="0.2">
      <c r="A31" s="5"/>
      <c r="B31" s="11" t="s">
        <v>91</v>
      </c>
      <c r="C31" s="49">
        <v>7840000</v>
      </c>
      <c r="D31" s="49">
        <v>-1427540</v>
      </c>
      <c r="E31" s="49">
        <v>6412460</v>
      </c>
      <c r="F31" s="49">
        <v>2193039.92</v>
      </c>
      <c r="G31" s="49">
        <v>2176059.92</v>
      </c>
      <c r="H31" s="49">
        <f t="shared" si="0"/>
        <v>4219420.08</v>
      </c>
    </row>
    <row r="32" spans="1:8" x14ac:dyDescent="0.2">
      <c r="A32" s="5"/>
      <c r="B32" s="11" t="s">
        <v>19</v>
      </c>
      <c r="C32" s="49">
        <v>10136280</v>
      </c>
      <c r="D32" s="49">
        <v>279374546.38999999</v>
      </c>
      <c r="E32" s="49">
        <v>289510826.38999999</v>
      </c>
      <c r="F32" s="49">
        <v>200437759.08000001</v>
      </c>
      <c r="G32" s="49">
        <v>200437703.52000001</v>
      </c>
      <c r="H32" s="49">
        <f t="shared" si="0"/>
        <v>89073067.309999973</v>
      </c>
    </row>
    <row r="33" spans="1:8" x14ac:dyDescent="0.2">
      <c r="A33" s="48" t="s">
        <v>64</v>
      </c>
      <c r="B33" s="7"/>
      <c r="C33" s="49">
        <v>38075922</v>
      </c>
      <c r="D33" s="49">
        <v>-28775920</v>
      </c>
      <c r="E33" s="49">
        <v>9300002</v>
      </c>
      <c r="F33" s="49">
        <v>3019516.86</v>
      </c>
      <c r="G33" s="49">
        <v>3019516.86</v>
      </c>
      <c r="H33" s="49">
        <f t="shared" si="0"/>
        <v>6280485.1400000006</v>
      </c>
    </row>
    <row r="34" spans="1:8" x14ac:dyDescent="0.2">
      <c r="A34" s="5"/>
      <c r="B34" s="11" t="s">
        <v>92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  <c r="H34" s="49">
        <f t="shared" si="0"/>
        <v>0</v>
      </c>
    </row>
    <row r="35" spans="1:8" x14ac:dyDescent="0.2">
      <c r="A35" s="5"/>
      <c r="B35" s="11" t="s">
        <v>93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  <c r="H35" s="49">
        <f t="shared" si="0"/>
        <v>0</v>
      </c>
    </row>
    <row r="36" spans="1:8" x14ac:dyDescent="0.2">
      <c r="A36" s="5"/>
      <c r="B36" s="11" t="s">
        <v>94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f t="shared" si="0"/>
        <v>0</v>
      </c>
    </row>
    <row r="37" spans="1:8" x14ac:dyDescent="0.2">
      <c r="A37" s="5"/>
      <c r="B37" s="11" t="s">
        <v>95</v>
      </c>
      <c r="C37" s="49">
        <v>34000000</v>
      </c>
      <c r="D37" s="49">
        <v>-30983998</v>
      </c>
      <c r="E37" s="49">
        <v>3016002</v>
      </c>
      <c r="F37" s="49">
        <v>2999516.86</v>
      </c>
      <c r="G37" s="49">
        <v>2999516.86</v>
      </c>
      <c r="H37" s="49">
        <f t="shared" ref="H37:H68" si="1">E37-F37</f>
        <v>16485.14000000013</v>
      </c>
    </row>
    <row r="38" spans="1:8" x14ac:dyDescent="0.2">
      <c r="A38" s="5"/>
      <c r="B38" s="11" t="s">
        <v>41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f t="shared" si="1"/>
        <v>0</v>
      </c>
    </row>
    <row r="39" spans="1:8" x14ac:dyDescent="0.2">
      <c r="A39" s="5"/>
      <c r="B39" s="11" t="s">
        <v>96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  <c r="H39" s="49">
        <f t="shared" si="1"/>
        <v>0</v>
      </c>
    </row>
    <row r="40" spans="1:8" x14ac:dyDescent="0.2">
      <c r="A40" s="5"/>
      <c r="B40" s="11" t="s">
        <v>97</v>
      </c>
      <c r="C40" s="49">
        <v>0</v>
      </c>
      <c r="D40" s="49">
        <v>0</v>
      </c>
      <c r="E40" s="49">
        <v>0</v>
      </c>
      <c r="F40" s="49">
        <v>0</v>
      </c>
      <c r="G40" s="49">
        <v>0</v>
      </c>
      <c r="H40" s="49">
        <f t="shared" si="1"/>
        <v>0</v>
      </c>
    </row>
    <row r="41" spans="1:8" x14ac:dyDescent="0.2">
      <c r="A41" s="5"/>
      <c r="B41" s="11" t="s">
        <v>37</v>
      </c>
      <c r="C41" s="49">
        <v>4075922</v>
      </c>
      <c r="D41" s="49">
        <v>2208078</v>
      </c>
      <c r="E41" s="49">
        <v>6284000</v>
      </c>
      <c r="F41" s="49">
        <v>20000</v>
      </c>
      <c r="G41" s="49">
        <v>20000</v>
      </c>
      <c r="H41" s="49">
        <f t="shared" si="1"/>
        <v>6264000</v>
      </c>
    </row>
    <row r="42" spans="1:8" x14ac:dyDescent="0.2">
      <c r="A42" s="5"/>
      <c r="B42" s="11" t="s">
        <v>98</v>
      </c>
      <c r="C42" s="49">
        <v>0</v>
      </c>
      <c r="D42" s="49">
        <v>0</v>
      </c>
      <c r="E42" s="49">
        <v>0</v>
      </c>
      <c r="F42" s="49">
        <v>0</v>
      </c>
      <c r="G42" s="49">
        <v>0</v>
      </c>
      <c r="H42" s="49">
        <f t="shared" si="1"/>
        <v>0</v>
      </c>
    </row>
    <row r="43" spans="1:8" x14ac:dyDescent="0.2">
      <c r="A43" s="48" t="s">
        <v>65</v>
      </c>
      <c r="B43" s="7"/>
      <c r="C43" s="49">
        <v>0</v>
      </c>
      <c r="D43" s="49">
        <v>3152790.8</v>
      </c>
      <c r="E43" s="49">
        <v>3152790.8</v>
      </c>
      <c r="F43" s="49">
        <v>1478938.16</v>
      </c>
      <c r="G43" s="49">
        <v>1466004.16</v>
      </c>
      <c r="H43" s="49">
        <f t="shared" si="1"/>
        <v>1673852.64</v>
      </c>
    </row>
    <row r="44" spans="1:8" x14ac:dyDescent="0.2">
      <c r="A44" s="5"/>
      <c r="B44" s="11" t="s">
        <v>99</v>
      </c>
      <c r="C44" s="49">
        <v>0</v>
      </c>
      <c r="D44" s="49">
        <v>2952790.8</v>
      </c>
      <c r="E44" s="49">
        <v>2952790.8</v>
      </c>
      <c r="F44" s="49">
        <v>1445126.16</v>
      </c>
      <c r="G44" s="49">
        <v>1432192.16</v>
      </c>
      <c r="H44" s="49">
        <f t="shared" si="1"/>
        <v>1507664.64</v>
      </c>
    </row>
    <row r="45" spans="1:8" x14ac:dyDescent="0.2">
      <c r="A45" s="5"/>
      <c r="B45" s="11" t="s">
        <v>100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49">
        <f t="shared" si="1"/>
        <v>0</v>
      </c>
    </row>
    <row r="46" spans="1:8" x14ac:dyDescent="0.2">
      <c r="A46" s="5"/>
      <c r="B46" s="11" t="s">
        <v>101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  <c r="H46" s="49">
        <f t="shared" si="1"/>
        <v>0</v>
      </c>
    </row>
    <row r="47" spans="1:8" x14ac:dyDescent="0.2">
      <c r="A47" s="5"/>
      <c r="B47" s="11" t="s">
        <v>102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  <c r="H47" s="49">
        <f t="shared" si="1"/>
        <v>0</v>
      </c>
    </row>
    <row r="48" spans="1:8" x14ac:dyDescent="0.2">
      <c r="A48" s="5"/>
      <c r="B48" s="11" t="s">
        <v>103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  <c r="H48" s="49">
        <f t="shared" si="1"/>
        <v>0</v>
      </c>
    </row>
    <row r="49" spans="1:8" x14ac:dyDescent="0.2">
      <c r="A49" s="5"/>
      <c r="B49" s="11" t="s">
        <v>104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  <c r="H49" s="49">
        <f t="shared" si="1"/>
        <v>0</v>
      </c>
    </row>
    <row r="50" spans="1:8" x14ac:dyDescent="0.2">
      <c r="A50" s="5"/>
      <c r="B50" s="11" t="s">
        <v>105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  <c r="H50" s="49">
        <f t="shared" si="1"/>
        <v>0</v>
      </c>
    </row>
    <row r="51" spans="1:8" x14ac:dyDescent="0.2">
      <c r="A51" s="5"/>
      <c r="B51" s="11" t="s">
        <v>106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  <c r="H51" s="49">
        <f t="shared" si="1"/>
        <v>0</v>
      </c>
    </row>
    <row r="52" spans="1:8" x14ac:dyDescent="0.2">
      <c r="A52" s="5"/>
      <c r="B52" s="11" t="s">
        <v>107</v>
      </c>
      <c r="C52" s="49">
        <v>0</v>
      </c>
      <c r="D52" s="49">
        <v>200000</v>
      </c>
      <c r="E52" s="49">
        <v>200000</v>
      </c>
      <c r="F52" s="49">
        <v>33812</v>
      </c>
      <c r="G52" s="49">
        <v>33812</v>
      </c>
      <c r="H52" s="49">
        <f t="shared" si="1"/>
        <v>166188</v>
      </c>
    </row>
    <row r="53" spans="1:8" x14ac:dyDescent="0.2">
      <c r="A53" s="48" t="s">
        <v>66</v>
      </c>
      <c r="B53" s="7"/>
      <c r="C53" s="49">
        <v>0</v>
      </c>
      <c r="D53" s="49">
        <v>0</v>
      </c>
      <c r="E53" s="49">
        <v>0</v>
      </c>
      <c r="F53" s="49">
        <v>0</v>
      </c>
      <c r="G53" s="49">
        <v>0</v>
      </c>
      <c r="H53" s="49">
        <f t="shared" si="1"/>
        <v>0</v>
      </c>
    </row>
    <row r="54" spans="1:8" x14ac:dyDescent="0.2">
      <c r="A54" s="5"/>
      <c r="B54" s="11" t="s">
        <v>108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  <c r="H54" s="49">
        <f t="shared" si="1"/>
        <v>0</v>
      </c>
    </row>
    <row r="55" spans="1:8" x14ac:dyDescent="0.2">
      <c r="A55" s="5"/>
      <c r="B55" s="11" t="s">
        <v>109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  <c r="H55" s="49">
        <f t="shared" si="1"/>
        <v>0</v>
      </c>
    </row>
    <row r="56" spans="1:8" x14ac:dyDescent="0.2">
      <c r="A56" s="5"/>
      <c r="B56" s="11" t="s">
        <v>110</v>
      </c>
      <c r="C56" s="49">
        <v>0</v>
      </c>
      <c r="D56" s="49">
        <v>0</v>
      </c>
      <c r="E56" s="49">
        <v>0</v>
      </c>
      <c r="F56" s="49">
        <v>0</v>
      </c>
      <c r="G56" s="49">
        <v>0</v>
      </c>
      <c r="H56" s="49">
        <f t="shared" si="1"/>
        <v>0</v>
      </c>
    </row>
    <row r="57" spans="1:8" x14ac:dyDescent="0.2">
      <c r="A57" s="48" t="s">
        <v>67</v>
      </c>
      <c r="B57" s="7"/>
      <c r="C57" s="49">
        <v>0</v>
      </c>
      <c r="D57" s="49">
        <v>0</v>
      </c>
      <c r="E57" s="49">
        <v>0</v>
      </c>
      <c r="F57" s="49">
        <v>0</v>
      </c>
      <c r="G57" s="49">
        <v>0</v>
      </c>
      <c r="H57" s="49">
        <f t="shared" si="1"/>
        <v>0</v>
      </c>
    </row>
    <row r="58" spans="1:8" x14ac:dyDescent="0.2">
      <c r="A58" s="5"/>
      <c r="B58" s="11" t="s">
        <v>111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  <c r="H58" s="49">
        <f t="shared" si="1"/>
        <v>0</v>
      </c>
    </row>
    <row r="59" spans="1:8" x14ac:dyDescent="0.2">
      <c r="A59" s="5"/>
      <c r="B59" s="11" t="s">
        <v>112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  <c r="H59" s="49">
        <f t="shared" si="1"/>
        <v>0</v>
      </c>
    </row>
    <row r="60" spans="1:8" x14ac:dyDescent="0.2">
      <c r="A60" s="5"/>
      <c r="B60" s="11" t="s">
        <v>113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  <c r="H60" s="49">
        <f t="shared" si="1"/>
        <v>0</v>
      </c>
    </row>
    <row r="61" spans="1:8" x14ac:dyDescent="0.2">
      <c r="A61" s="5"/>
      <c r="B61" s="11" t="s">
        <v>114</v>
      </c>
      <c r="C61" s="49">
        <v>0</v>
      </c>
      <c r="D61" s="49">
        <v>0</v>
      </c>
      <c r="E61" s="49">
        <v>0</v>
      </c>
      <c r="F61" s="49">
        <v>0</v>
      </c>
      <c r="G61" s="49">
        <v>0</v>
      </c>
      <c r="H61" s="49">
        <f t="shared" si="1"/>
        <v>0</v>
      </c>
    </row>
    <row r="62" spans="1:8" x14ac:dyDescent="0.2">
      <c r="A62" s="5"/>
      <c r="B62" s="11" t="s">
        <v>115</v>
      </c>
      <c r="C62" s="49">
        <v>0</v>
      </c>
      <c r="D62" s="49">
        <v>0</v>
      </c>
      <c r="E62" s="49">
        <v>0</v>
      </c>
      <c r="F62" s="49">
        <v>0</v>
      </c>
      <c r="G62" s="49">
        <v>0</v>
      </c>
      <c r="H62" s="49">
        <f t="shared" si="1"/>
        <v>0</v>
      </c>
    </row>
    <row r="63" spans="1:8" x14ac:dyDescent="0.2">
      <c r="A63" s="5"/>
      <c r="B63" s="11" t="s">
        <v>116</v>
      </c>
      <c r="C63" s="49">
        <v>0</v>
      </c>
      <c r="D63" s="49">
        <v>0</v>
      </c>
      <c r="E63" s="49">
        <v>0</v>
      </c>
      <c r="F63" s="49">
        <v>0</v>
      </c>
      <c r="G63" s="49">
        <v>0</v>
      </c>
      <c r="H63" s="49">
        <f t="shared" si="1"/>
        <v>0</v>
      </c>
    </row>
    <row r="64" spans="1:8" x14ac:dyDescent="0.2">
      <c r="A64" s="5"/>
      <c r="B64" s="11" t="s">
        <v>117</v>
      </c>
      <c r="C64" s="49">
        <v>0</v>
      </c>
      <c r="D64" s="49">
        <v>0</v>
      </c>
      <c r="E64" s="49">
        <v>0</v>
      </c>
      <c r="F64" s="49">
        <v>0</v>
      </c>
      <c r="G64" s="49">
        <v>0</v>
      </c>
      <c r="H64" s="49">
        <f t="shared" si="1"/>
        <v>0</v>
      </c>
    </row>
    <row r="65" spans="1:8" x14ac:dyDescent="0.2">
      <c r="A65" s="48" t="s">
        <v>68</v>
      </c>
      <c r="B65" s="7"/>
      <c r="C65" s="49">
        <v>0</v>
      </c>
      <c r="D65" s="49">
        <v>0</v>
      </c>
      <c r="E65" s="49">
        <v>0</v>
      </c>
      <c r="F65" s="49">
        <v>0</v>
      </c>
      <c r="G65" s="49">
        <v>0</v>
      </c>
      <c r="H65" s="49">
        <f t="shared" si="1"/>
        <v>0</v>
      </c>
    </row>
    <row r="66" spans="1:8" x14ac:dyDescent="0.2">
      <c r="A66" s="5"/>
      <c r="B66" s="11" t="s">
        <v>38</v>
      </c>
      <c r="C66" s="49">
        <v>0</v>
      </c>
      <c r="D66" s="49">
        <v>0</v>
      </c>
      <c r="E66" s="49">
        <v>0</v>
      </c>
      <c r="F66" s="49">
        <v>0</v>
      </c>
      <c r="G66" s="49">
        <v>0</v>
      </c>
      <c r="H66" s="49">
        <f t="shared" si="1"/>
        <v>0</v>
      </c>
    </row>
    <row r="67" spans="1:8" x14ac:dyDescent="0.2">
      <c r="A67" s="5"/>
      <c r="B67" s="11" t="s">
        <v>39</v>
      </c>
      <c r="C67" s="49">
        <v>0</v>
      </c>
      <c r="D67" s="49">
        <v>0</v>
      </c>
      <c r="E67" s="49">
        <v>0</v>
      </c>
      <c r="F67" s="49">
        <v>0</v>
      </c>
      <c r="G67" s="49">
        <v>0</v>
      </c>
      <c r="H67" s="49">
        <f t="shared" si="1"/>
        <v>0</v>
      </c>
    </row>
    <row r="68" spans="1:8" x14ac:dyDescent="0.2">
      <c r="A68" s="5"/>
      <c r="B68" s="11" t="s">
        <v>40</v>
      </c>
      <c r="C68" s="49">
        <v>0</v>
      </c>
      <c r="D68" s="49">
        <v>0</v>
      </c>
      <c r="E68" s="49">
        <v>0</v>
      </c>
      <c r="F68" s="49">
        <v>0</v>
      </c>
      <c r="G68" s="49">
        <v>0</v>
      </c>
      <c r="H68" s="49">
        <f t="shared" si="1"/>
        <v>0</v>
      </c>
    </row>
    <row r="69" spans="1:8" x14ac:dyDescent="0.2">
      <c r="A69" s="48" t="s">
        <v>69</v>
      </c>
      <c r="B69" s="7"/>
      <c r="C69" s="49">
        <v>0</v>
      </c>
      <c r="D69" s="49">
        <v>0</v>
      </c>
      <c r="E69" s="49">
        <v>0</v>
      </c>
      <c r="F69" s="49">
        <v>0</v>
      </c>
      <c r="G69" s="49">
        <v>0</v>
      </c>
      <c r="H69" s="49">
        <f t="shared" ref="H69:H77" si="2">E69-F69</f>
        <v>0</v>
      </c>
    </row>
    <row r="70" spans="1:8" x14ac:dyDescent="0.2">
      <c r="A70" s="5"/>
      <c r="B70" s="11" t="s">
        <v>118</v>
      </c>
      <c r="C70" s="49">
        <v>0</v>
      </c>
      <c r="D70" s="49">
        <v>0</v>
      </c>
      <c r="E70" s="49">
        <v>0</v>
      </c>
      <c r="F70" s="49">
        <v>0</v>
      </c>
      <c r="G70" s="49">
        <v>0</v>
      </c>
      <c r="H70" s="49">
        <f t="shared" si="2"/>
        <v>0</v>
      </c>
    </row>
    <row r="71" spans="1:8" x14ac:dyDescent="0.2">
      <c r="A71" s="5"/>
      <c r="B71" s="11" t="s">
        <v>119</v>
      </c>
      <c r="C71" s="49">
        <v>0</v>
      </c>
      <c r="D71" s="49">
        <v>0</v>
      </c>
      <c r="E71" s="49">
        <v>0</v>
      </c>
      <c r="F71" s="49">
        <v>0</v>
      </c>
      <c r="G71" s="49">
        <v>0</v>
      </c>
      <c r="H71" s="49">
        <f t="shared" si="2"/>
        <v>0</v>
      </c>
    </row>
    <row r="72" spans="1:8" x14ac:dyDescent="0.2">
      <c r="A72" s="5"/>
      <c r="B72" s="11" t="s">
        <v>120</v>
      </c>
      <c r="C72" s="49">
        <v>0</v>
      </c>
      <c r="D72" s="49">
        <v>0</v>
      </c>
      <c r="E72" s="49">
        <v>0</v>
      </c>
      <c r="F72" s="49">
        <v>0</v>
      </c>
      <c r="G72" s="49">
        <v>0</v>
      </c>
      <c r="H72" s="49">
        <f t="shared" si="2"/>
        <v>0</v>
      </c>
    </row>
    <row r="73" spans="1:8" x14ac:dyDescent="0.2">
      <c r="A73" s="5"/>
      <c r="B73" s="11" t="s">
        <v>121</v>
      </c>
      <c r="C73" s="49">
        <v>0</v>
      </c>
      <c r="D73" s="49">
        <v>0</v>
      </c>
      <c r="E73" s="49">
        <v>0</v>
      </c>
      <c r="F73" s="49">
        <v>0</v>
      </c>
      <c r="G73" s="49">
        <v>0</v>
      </c>
      <c r="H73" s="49">
        <f t="shared" si="2"/>
        <v>0</v>
      </c>
    </row>
    <row r="74" spans="1:8" x14ac:dyDescent="0.2">
      <c r="A74" s="5"/>
      <c r="B74" s="11" t="s">
        <v>122</v>
      </c>
      <c r="C74" s="49">
        <v>0</v>
      </c>
      <c r="D74" s="49">
        <v>0</v>
      </c>
      <c r="E74" s="49">
        <v>0</v>
      </c>
      <c r="F74" s="49">
        <v>0</v>
      </c>
      <c r="G74" s="49">
        <v>0</v>
      </c>
      <c r="H74" s="49">
        <f t="shared" si="2"/>
        <v>0</v>
      </c>
    </row>
    <row r="75" spans="1:8" x14ac:dyDescent="0.2">
      <c r="A75" s="5"/>
      <c r="B75" s="11" t="s">
        <v>123</v>
      </c>
      <c r="C75" s="49">
        <v>0</v>
      </c>
      <c r="D75" s="49">
        <v>0</v>
      </c>
      <c r="E75" s="49">
        <v>0</v>
      </c>
      <c r="F75" s="49">
        <v>0</v>
      </c>
      <c r="G75" s="49">
        <v>0</v>
      </c>
      <c r="H75" s="49">
        <f t="shared" si="2"/>
        <v>0</v>
      </c>
    </row>
    <row r="76" spans="1:8" x14ac:dyDescent="0.2">
      <c r="A76" s="6"/>
      <c r="B76" s="12" t="s">
        <v>124</v>
      </c>
      <c r="C76" s="49">
        <v>0</v>
      </c>
      <c r="D76" s="49">
        <v>0</v>
      </c>
      <c r="E76" s="49">
        <v>0</v>
      </c>
      <c r="F76" s="49">
        <v>0</v>
      </c>
      <c r="G76" s="49">
        <v>0</v>
      </c>
      <c r="H76" s="49">
        <f t="shared" si="2"/>
        <v>0</v>
      </c>
    </row>
    <row r="77" spans="1:8" x14ac:dyDescent="0.2">
      <c r="A77" s="8"/>
      <c r="B77" s="13" t="s">
        <v>53</v>
      </c>
      <c r="C77" s="50">
        <v>933992957</v>
      </c>
      <c r="D77" s="50">
        <v>0</v>
      </c>
      <c r="E77" s="50">
        <v>933992957</v>
      </c>
      <c r="F77" s="50">
        <v>654158745.37</v>
      </c>
      <c r="G77" s="50">
        <v>649739500.45000005</v>
      </c>
      <c r="H77" s="50">
        <f t="shared" si="2"/>
        <v>279834211.63</v>
      </c>
    </row>
  </sheetData>
  <mergeCells count="4">
    <mergeCell ref="A1:H1"/>
    <mergeCell ref="C2:G2"/>
    <mergeCell ref="H2:H3"/>
    <mergeCell ref="A2:B4"/>
  </mergeCells>
  <printOptions horizontalCentered="1"/>
  <pageMargins left="0.70866141732283505" right="0.70866141732283505" top="0.35433070866141703" bottom="1.33858267716535" header="0.31496062992126" footer="0.31496062992126"/>
  <pageSetup paperSize="5" orientation="landscape" r:id="rId1"/>
  <headerFoot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workbookViewId="0">
      <selection sqref="A1:H1"/>
    </sheetView>
  </sheetViews>
  <sheetFormatPr baseColWidth="10" defaultColWidth="12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6" t="s">
        <v>139</v>
      </c>
      <c r="B1" s="57"/>
      <c r="C1" s="57"/>
      <c r="D1" s="57"/>
      <c r="E1" s="57"/>
      <c r="F1" s="57"/>
      <c r="G1" s="57"/>
      <c r="H1" s="58"/>
    </row>
    <row r="2" spans="1:8" x14ac:dyDescent="0.2">
      <c r="A2" s="61" t="s">
        <v>54</v>
      </c>
      <c r="B2" s="62"/>
      <c r="C2" s="56" t="s">
        <v>60</v>
      </c>
      <c r="D2" s="57"/>
      <c r="E2" s="57"/>
      <c r="F2" s="57"/>
      <c r="G2" s="58"/>
      <c r="H2" s="59" t="s">
        <v>59</v>
      </c>
    </row>
    <row r="3" spans="1:8" ht="24.95" customHeight="1" x14ac:dyDescent="0.2">
      <c r="A3" s="63"/>
      <c r="B3" s="64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0"/>
    </row>
    <row r="4" spans="1:8" x14ac:dyDescent="0.2">
      <c r="A4" s="65"/>
      <c r="B4" s="66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7"/>
      <c r="C5" s="20"/>
      <c r="D5" s="20"/>
      <c r="E5" s="20"/>
      <c r="F5" s="20"/>
      <c r="G5" s="20"/>
      <c r="H5" s="20"/>
    </row>
    <row r="6" spans="1:8" x14ac:dyDescent="0.2">
      <c r="A6" s="5"/>
      <c r="B6" s="17" t="s">
        <v>0</v>
      </c>
      <c r="C6" s="49">
        <v>933992957</v>
      </c>
      <c r="D6" s="49">
        <v>-3152790.8</v>
      </c>
      <c r="E6" s="49">
        <v>930840166.20000005</v>
      </c>
      <c r="F6" s="49">
        <v>652679807.21000004</v>
      </c>
      <c r="G6" s="49">
        <v>648273496.28999996</v>
      </c>
      <c r="H6" s="21">
        <f>E6-F6</f>
        <v>278160358.99000001</v>
      </c>
    </row>
    <row r="7" spans="1:8" x14ac:dyDescent="0.2">
      <c r="A7" s="5"/>
      <c r="B7" s="17"/>
      <c r="C7" s="21"/>
      <c r="D7" s="21"/>
      <c r="E7" s="21"/>
      <c r="F7" s="21"/>
      <c r="G7" s="21"/>
      <c r="H7" s="21"/>
    </row>
    <row r="8" spans="1:8" x14ac:dyDescent="0.2">
      <c r="A8" s="5"/>
      <c r="B8" s="17" t="s">
        <v>1</v>
      </c>
      <c r="C8" s="49">
        <v>0</v>
      </c>
      <c r="D8" s="49">
        <v>3152790.8</v>
      </c>
      <c r="E8" s="49">
        <v>3152790.8</v>
      </c>
      <c r="F8" s="49">
        <v>1478938.16</v>
      </c>
      <c r="G8" s="49">
        <v>1466004.16</v>
      </c>
      <c r="H8" s="21">
        <f>E8-F8</f>
        <v>1673852.64</v>
      </c>
    </row>
    <row r="9" spans="1:8" x14ac:dyDescent="0.2">
      <c r="A9" s="5"/>
      <c r="B9" s="17"/>
      <c r="C9" s="21"/>
      <c r="D9" s="21"/>
      <c r="E9" s="21"/>
      <c r="F9" s="21"/>
      <c r="G9" s="21"/>
      <c r="H9" s="21"/>
    </row>
    <row r="10" spans="1:8" x14ac:dyDescent="0.2">
      <c r="A10" s="5"/>
      <c r="B10" s="17" t="s">
        <v>2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21">
        <f>E10-F10</f>
        <v>0</v>
      </c>
    </row>
    <row r="11" spans="1:8" x14ac:dyDescent="0.2">
      <c r="A11" s="5"/>
      <c r="B11" s="17"/>
      <c r="C11" s="21"/>
      <c r="D11" s="21"/>
      <c r="E11" s="21"/>
      <c r="F11" s="21"/>
      <c r="G11" s="21"/>
      <c r="H11" s="21"/>
    </row>
    <row r="12" spans="1:8" x14ac:dyDescent="0.2">
      <c r="A12" s="5"/>
      <c r="B12" s="17" t="s">
        <v>41</v>
      </c>
      <c r="C12" s="21"/>
      <c r="D12" s="21"/>
      <c r="E12" s="21"/>
      <c r="F12" s="21"/>
      <c r="G12" s="21"/>
      <c r="H12" s="21">
        <f>E12-F12</f>
        <v>0</v>
      </c>
    </row>
    <row r="13" spans="1:8" x14ac:dyDescent="0.2">
      <c r="A13" s="5"/>
      <c r="B13" s="17"/>
      <c r="C13" s="21"/>
      <c r="D13" s="21"/>
      <c r="E13" s="21"/>
      <c r="F13" s="21"/>
      <c r="G13" s="21"/>
      <c r="H13" s="21"/>
    </row>
    <row r="14" spans="1:8" x14ac:dyDescent="0.2">
      <c r="A14" s="5"/>
      <c r="B14" s="17" t="s">
        <v>38</v>
      </c>
      <c r="C14" s="21"/>
      <c r="D14" s="21"/>
      <c r="E14" s="21"/>
      <c r="F14" s="21"/>
      <c r="G14" s="21"/>
      <c r="H14" s="21">
        <f>E14-F14</f>
        <v>0</v>
      </c>
    </row>
    <row r="15" spans="1:8" x14ac:dyDescent="0.2">
      <c r="A15" s="6"/>
      <c r="B15" s="18"/>
      <c r="C15" s="22"/>
      <c r="D15" s="22"/>
      <c r="E15" s="22"/>
      <c r="F15" s="22"/>
      <c r="G15" s="22"/>
      <c r="H15" s="22"/>
    </row>
    <row r="16" spans="1:8" x14ac:dyDescent="0.2">
      <c r="A16" s="19"/>
      <c r="B16" s="13" t="s">
        <v>53</v>
      </c>
      <c r="C16" s="51">
        <f t="shared" ref="C16:H16" si="0">C6+C8+C10+C12+C14</f>
        <v>933992957</v>
      </c>
      <c r="D16" s="51">
        <f t="shared" si="0"/>
        <v>0</v>
      </c>
      <c r="E16" s="51">
        <f t="shared" si="0"/>
        <v>933992957</v>
      </c>
      <c r="F16" s="51">
        <f t="shared" si="0"/>
        <v>654158745.37</v>
      </c>
      <c r="G16" s="51">
        <f t="shared" si="0"/>
        <v>649739500.44999993</v>
      </c>
      <c r="H16" s="51">
        <f t="shared" si="0"/>
        <v>279834211.63</v>
      </c>
    </row>
  </sheetData>
  <mergeCells count="4">
    <mergeCell ref="A1:H1"/>
    <mergeCell ref="C2:G2"/>
    <mergeCell ref="H2:H3"/>
    <mergeCell ref="A2:B4"/>
  </mergeCells>
  <printOptions horizontalCentered="1"/>
  <pageMargins left="0.70866141732283505" right="0.70866141732283505" top="0.74803149606299202" bottom="0.74803149606299202" header="0.31496062992126" footer="0.31496062992126"/>
  <pageSetup paperSize="5" orientation="landscape" r:id="rId1"/>
  <headerFooter>
    <oddFooter>&amp;C&amp;G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showGridLines="0" workbookViewId="0">
      <selection activeCell="H14" sqref="H14"/>
    </sheetView>
  </sheetViews>
  <sheetFormatPr baseColWidth="10" defaultColWidth="12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76.5" customHeight="1" x14ac:dyDescent="0.2">
      <c r="A1" s="56" t="s">
        <v>140</v>
      </c>
      <c r="B1" s="57"/>
      <c r="C1" s="57"/>
      <c r="D1" s="57"/>
      <c r="E1" s="57"/>
      <c r="F1" s="57"/>
      <c r="G1" s="57"/>
      <c r="H1" s="58"/>
    </row>
    <row r="2" spans="1:8" ht="3" customHeight="1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61" t="s">
        <v>54</v>
      </c>
      <c r="B3" s="62"/>
      <c r="C3" s="56" t="s">
        <v>60</v>
      </c>
      <c r="D3" s="57"/>
      <c r="E3" s="57"/>
      <c r="F3" s="57"/>
      <c r="G3" s="58"/>
      <c r="H3" s="59" t="s">
        <v>59</v>
      </c>
    </row>
    <row r="4" spans="1:8" ht="24.95" customHeight="1" x14ac:dyDescent="0.2">
      <c r="A4" s="63"/>
      <c r="B4" s="64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60"/>
    </row>
    <row r="5" spans="1:8" x14ac:dyDescent="0.2">
      <c r="A5" s="65"/>
      <c r="B5" s="66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/>
      <c r="B7" s="52" t="s">
        <v>128</v>
      </c>
      <c r="C7" s="54">
        <v>637937538</v>
      </c>
      <c r="D7" s="54">
        <v>-37710589</v>
      </c>
      <c r="E7" s="54">
        <v>600226949</v>
      </c>
      <c r="F7" s="54">
        <v>439819900.56</v>
      </c>
      <c r="G7" s="54">
        <v>438529568.54000002</v>
      </c>
      <c r="H7" s="53">
        <f t="shared" ref="H7:H16" si="0">E7-F7</f>
        <v>160407048.44</v>
      </c>
    </row>
    <row r="8" spans="1:8" x14ac:dyDescent="0.2">
      <c r="A8" s="4"/>
      <c r="B8" s="52" t="s">
        <v>129</v>
      </c>
      <c r="C8" s="54">
        <v>44814375</v>
      </c>
      <c r="D8" s="54">
        <v>-2640000</v>
      </c>
      <c r="E8" s="54">
        <v>42174375</v>
      </c>
      <c r="F8" s="54">
        <v>26134090.059999999</v>
      </c>
      <c r="G8" s="54">
        <v>25881517.010000002</v>
      </c>
      <c r="H8" s="53">
        <f t="shared" si="0"/>
        <v>16040284.940000001</v>
      </c>
    </row>
    <row r="9" spans="1:8" x14ac:dyDescent="0.2">
      <c r="A9" s="4"/>
      <c r="B9" s="52" t="s">
        <v>130</v>
      </c>
      <c r="C9" s="54">
        <v>128944797</v>
      </c>
      <c r="D9" s="54">
        <v>35972539</v>
      </c>
      <c r="E9" s="54">
        <v>164917336</v>
      </c>
      <c r="F9" s="54">
        <v>115293933.19</v>
      </c>
      <c r="G9" s="54">
        <v>112955872.75</v>
      </c>
      <c r="H9" s="53">
        <f t="shared" si="0"/>
        <v>49623402.810000002</v>
      </c>
    </row>
    <row r="10" spans="1:8" x14ac:dyDescent="0.2">
      <c r="A10" s="4"/>
      <c r="B10" s="52" t="s">
        <v>131</v>
      </c>
      <c r="C10" s="54">
        <v>25023233</v>
      </c>
      <c r="D10" s="54">
        <v>-6160280</v>
      </c>
      <c r="E10" s="54">
        <v>18862953</v>
      </c>
      <c r="F10" s="54">
        <v>11723045.25</v>
      </c>
      <c r="G10" s="54">
        <v>11609163.99</v>
      </c>
      <c r="H10" s="53">
        <f t="shared" si="0"/>
        <v>7139907.75</v>
      </c>
    </row>
    <row r="11" spans="1:8" x14ac:dyDescent="0.2">
      <c r="A11" s="4"/>
      <c r="B11" s="52" t="s">
        <v>132</v>
      </c>
      <c r="C11" s="54">
        <v>28701577</v>
      </c>
      <c r="D11" s="54">
        <v>14920000</v>
      </c>
      <c r="E11" s="54">
        <v>43621577</v>
      </c>
      <c r="F11" s="54">
        <v>23125862.82</v>
      </c>
      <c r="G11" s="54">
        <v>23015974.800000001</v>
      </c>
      <c r="H11" s="53">
        <f t="shared" si="0"/>
        <v>20495714.18</v>
      </c>
    </row>
    <row r="12" spans="1:8" x14ac:dyDescent="0.2">
      <c r="A12" s="4"/>
      <c r="B12" s="52" t="s">
        <v>133</v>
      </c>
      <c r="C12" s="54">
        <v>11609541</v>
      </c>
      <c r="D12" s="54">
        <v>0</v>
      </c>
      <c r="E12" s="54">
        <v>11609541</v>
      </c>
      <c r="F12" s="54">
        <v>5138181.79</v>
      </c>
      <c r="G12" s="54">
        <v>5105935.0999999996</v>
      </c>
      <c r="H12" s="53">
        <f t="shared" si="0"/>
        <v>6471359.21</v>
      </c>
    </row>
    <row r="13" spans="1:8" x14ac:dyDescent="0.2">
      <c r="A13" s="4"/>
      <c r="B13" s="52" t="s">
        <v>134</v>
      </c>
      <c r="C13" s="54">
        <v>4237625</v>
      </c>
      <c r="D13" s="54">
        <v>0</v>
      </c>
      <c r="E13" s="54">
        <v>4237625</v>
      </c>
      <c r="F13" s="54">
        <v>2276625.79</v>
      </c>
      <c r="G13" s="54">
        <v>2241796.65</v>
      </c>
      <c r="H13" s="53">
        <f t="shared" si="0"/>
        <v>1960999.21</v>
      </c>
    </row>
    <row r="14" spans="1:8" x14ac:dyDescent="0.2">
      <c r="A14" s="4"/>
      <c r="B14" s="52" t="s">
        <v>135</v>
      </c>
      <c r="C14" s="54">
        <v>26200193</v>
      </c>
      <c r="D14" s="54">
        <v>0</v>
      </c>
      <c r="E14" s="54">
        <v>26200193</v>
      </c>
      <c r="F14" s="54">
        <v>16778147.57</v>
      </c>
      <c r="G14" s="54">
        <v>16656551.189999999</v>
      </c>
      <c r="H14" s="53">
        <f t="shared" si="0"/>
        <v>9422045.4299999997</v>
      </c>
    </row>
    <row r="15" spans="1:8" x14ac:dyDescent="0.2">
      <c r="A15" s="4"/>
      <c r="B15" s="52" t="s">
        <v>136</v>
      </c>
      <c r="C15" s="54">
        <v>10918920</v>
      </c>
      <c r="D15" s="54">
        <v>0</v>
      </c>
      <c r="E15" s="54">
        <v>10918920</v>
      </c>
      <c r="F15" s="54">
        <v>6545157.0700000003</v>
      </c>
      <c r="G15" s="54">
        <v>6513574.5700000003</v>
      </c>
      <c r="H15" s="53">
        <f t="shared" si="0"/>
        <v>4373762.93</v>
      </c>
    </row>
    <row r="16" spans="1:8" x14ac:dyDescent="0.2">
      <c r="A16" s="4"/>
      <c r="B16" s="52" t="s">
        <v>137</v>
      </c>
      <c r="C16" s="54">
        <v>15605158</v>
      </c>
      <c r="D16" s="54">
        <v>-4381670</v>
      </c>
      <c r="E16" s="54">
        <v>11223488</v>
      </c>
      <c r="F16" s="54">
        <v>7323801.2699999996</v>
      </c>
      <c r="G16" s="54">
        <v>7229545.8499999996</v>
      </c>
      <c r="H16" s="53">
        <f t="shared" si="0"/>
        <v>3899686.7300000004</v>
      </c>
    </row>
    <row r="17" spans="1:8" x14ac:dyDescent="0.2">
      <c r="A17" s="4"/>
      <c r="B17" s="25"/>
      <c r="C17" s="16"/>
      <c r="D17" s="16"/>
      <c r="E17" s="16"/>
      <c r="F17" s="16"/>
      <c r="G17" s="16"/>
      <c r="H17" s="16"/>
    </row>
    <row r="18" spans="1:8" x14ac:dyDescent="0.2">
      <c r="A18" s="26"/>
      <c r="B18" s="47" t="s">
        <v>53</v>
      </c>
      <c r="C18" s="50">
        <f t="shared" ref="C18:H18" si="1">SUM(C7:C16)</f>
        <v>933992957</v>
      </c>
      <c r="D18" s="50">
        <f t="shared" si="1"/>
        <v>0</v>
      </c>
      <c r="E18" s="50">
        <f t="shared" si="1"/>
        <v>933992957</v>
      </c>
      <c r="F18" s="50">
        <f t="shared" si="1"/>
        <v>654158745.37</v>
      </c>
      <c r="G18" s="50">
        <f t="shared" si="1"/>
        <v>649739500.45000005</v>
      </c>
      <c r="H18" s="50">
        <f t="shared" si="1"/>
        <v>279834211.63000005</v>
      </c>
    </row>
    <row r="21" spans="1:8" ht="45" customHeight="1" x14ac:dyDescent="0.2">
      <c r="A21" s="56" t="s">
        <v>141</v>
      </c>
      <c r="B21" s="57"/>
      <c r="C21" s="57"/>
      <c r="D21" s="57"/>
      <c r="E21" s="57"/>
      <c r="F21" s="57"/>
      <c r="G21" s="57"/>
      <c r="H21" s="58"/>
    </row>
    <row r="23" spans="1:8" x14ac:dyDescent="0.2">
      <c r="A23" s="61" t="s">
        <v>54</v>
      </c>
      <c r="B23" s="62"/>
      <c r="C23" s="56" t="s">
        <v>60</v>
      </c>
      <c r="D23" s="57"/>
      <c r="E23" s="57"/>
      <c r="F23" s="57"/>
      <c r="G23" s="58"/>
      <c r="H23" s="59" t="s">
        <v>59</v>
      </c>
    </row>
    <row r="24" spans="1:8" ht="22.5" x14ac:dyDescent="0.2">
      <c r="A24" s="63"/>
      <c r="B24" s="64"/>
      <c r="C24" s="9" t="s">
        <v>55</v>
      </c>
      <c r="D24" s="9" t="s">
        <v>125</v>
      </c>
      <c r="E24" s="9" t="s">
        <v>56</v>
      </c>
      <c r="F24" s="9" t="s">
        <v>57</v>
      </c>
      <c r="G24" s="9" t="s">
        <v>58</v>
      </c>
      <c r="H24" s="60"/>
    </row>
    <row r="25" spans="1:8" x14ac:dyDescent="0.2">
      <c r="A25" s="65"/>
      <c r="B25" s="66"/>
      <c r="C25" s="10">
        <v>1</v>
      </c>
      <c r="D25" s="10">
        <v>2</v>
      </c>
      <c r="E25" s="10" t="s">
        <v>126</v>
      </c>
      <c r="F25" s="10">
        <v>4</v>
      </c>
      <c r="G25" s="10">
        <v>5</v>
      </c>
      <c r="H25" s="10" t="s">
        <v>127</v>
      </c>
    </row>
    <row r="26" spans="1:8" x14ac:dyDescent="0.2">
      <c r="A26" s="28"/>
      <c r="B26" s="29"/>
      <c r="C26" s="33"/>
      <c r="D26" s="33"/>
      <c r="E26" s="33"/>
      <c r="F26" s="33"/>
      <c r="G26" s="33"/>
      <c r="H26" s="33"/>
    </row>
    <row r="27" spans="1:8" x14ac:dyDescent="0.2">
      <c r="A27" s="4" t="s">
        <v>8</v>
      </c>
      <c r="B27" s="2"/>
      <c r="C27" s="34"/>
      <c r="D27" s="34"/>
      <c r="E27" s="34"/>
      <c r="F27" s="34"/>
      <c r="G27" s="34"/>
      <c r="H27" s="34"/>
    </row>
    <row r="28" spans="1:8" x14ac:dyDescent="0.2">
      <c r="A28" s="4" t="s">
        <v>9</v>
      </c>
      <c r="B28" s="2"/>
      <c r="C28" s="34">
        <v>933992957</v>
      </c>
      <c r="D28" s="34">
        <v>0</v>
      </c>
      <c r="E28" s="34">
        <v>933992957</v>
      </c>
      <c r="F28" s="34">
        <v>654158745.37</v>
      </c>
      <c r="G28" s="34">
        <v>649739500.45000005</v>
      </c>
      <c r="H28" s="34">
        <f>E28-F28</f>
        <v>279834211.63</v>
      </c>
    </row>
    <row r="29" spans="1:8" x14ac:dyDescent="0.2">
      <c r="A29" s="4" t="s">
        <v>10</v>
      </c>
      <c r="B29" s="2"/>
      <c r="C29" s="34"/>
      <c r="D29" s="34"/>
      <c r="E29" s="34"/>
      <c r="F29" s="34"/>
      <c r="G29" s="34"/>
      <c r="H29" s="34"/>
    </row>
    <row r="30" spans="1:8" x14ac:dyDescent="0.2">
      <c r="A30" s="4" t="s">
        <v>11</v>
      </c>
      <c r="B30" s="2"/>
      <c r="C30" s="34"/>
      <c r="D30" s="34"/>
      <c r="E30" s="34"/>
      <c r="F30" s="34"/>
      <c r="G30" s="34"/>
      <c r="H30" s="34"/>
    </row>
    <row r="31" spans="1:8" x14ac:dyDescent="0.2">
      <c r="A31" s="4"/>
      <c r="B31" s="2"/>
      <c r="C31" s="35"/>
      <c r="D31" s="35"/>
      <c r="E31" s="35"/>
      <c r="F31" s="35"/>
      <c r="G31" s="35"/>
      <c r="H31" s="35"/>
    </row>
    <row r="32" spans="1:8" x14ac:dyDescent="0.2">
      <c r="A32" s="26"/>
      <c r="B32" s="47" t="s">
        <v>53</v>
      </c>
      <c r="C32" s="23"/>
      <c r="D32" s="23"/>
      <c r="E32" s="23"/>
      <c r="F32" s="23"/>
      <c r="G32" s="23"/>
      <c r="H32" s="23"/>
    </row>
    <row r="35" spans="1:8" ht="45" customHeight="1" x14ac:dyDescent="0.2">
      <c r="A35" s="56" t="s">
        <v>141</v>
      </c>
      <c r="B35" s="57"/>
      <c r="C35" s="57"/>
      <c r="D35" s="57"/>
      <c r="E35" s="57"/>
      <c r="F35" s="57"/>
      <c r="G35" s="57"/>
      <c r="H35" s="58"/>
    </row>
    <row r="36" spans="1:8" x14ac:dyDescent="0.2">
      <c r="A36" s="61" t="s">
        <v>54</v>
      </c>
      <c r="B36" s="62"/>
      <c r="C36" s="56" t="s">
        <v>60</v>
      </c>
      <c r="D36" s="57"/>
      <c r="E36" s="57"/>
      <c r="F36" s="57"/>
      <c r="G36" s="58"/>
      <c r="H36" s="59" t="s">
        <v>59</v>
      </c>
    </row>
    <row r="37" spans="1:8" ht="22.5" x14ac:dyDescent="0.2">
      <c r="A37" s="63"/>
      <c r="B37" s="64"/>
      <c r="C37" s="9" t="s">
        <v>55</v>
      </c>
      <c r="D37" s="9" t="s">
        <v>125</v>
      </c>
      <c r="E37" s="9" t="s">
        <v>56</v>
      </c>
      <c r="F37" s="9" t="s">
        <v>57</v>
      </c>
      <c r="G37" s="9" t="s">
        <v>58</v>
      </c>
      <c r="H37" s="60"/>
    </row>
    <row r="38" spans="1:8" x14ac:dyDescent="0.2">
      <c r="A38" s="65"/>
      <c r="B38" s="66"/>
      <c r="C38" s="10">
        <v>1</v>
      </c>
      <c r="D38" s="10">
        <v>2</v>
      </c>
      <c r="E38" s="10" t="s">
        <v>126</v>
      </c>
      <c r="F38" s="10">
        <v>4</v>
      </c>
      <c r="G38" s="10">
        <v>5</v>
      </c>
      <c r="H38" s="10" t="s">
        <v>127</v>
      </c>
    </row>
    <row r="39" spans="1:8" x14ac:dyDescent="0.2">
      <c r="A39" s="28"/>
      <c r="B39" s="29"/>
      <c r="C39" s="33"/>
      <c r="D39" s="33"/>
      <c r="E39" s="33"/>
      <c r="F39" s="33"/>
      <c r="G39" s="33"/>
      <c r="H39" s="33"/>
    </row>
    <row r="40" spans="1:8" ht="22.5" x14ac:dyDescent="0.2">
      <c r="A40" s="4"/>
      <c r="B40" s="31" t="s">
        <v>13</v>
      </c>
      <c r="C40" s="34">
        <v>933992957</v>
      </c>
      <c r="D40" s="34">
        <v>0</v>
      </c>
      <c r="E40" s="34">
        <v>933992957</v>
      </c>
      <c r="F40" s="34">
        <v>654158745.37</v>
      </c>
      <c r="G40" s="34">
        <v>649739500.45000005</v>
      </c>
      <c r="H40" s="34">
        <f>E40-F40</f>
        <v>279834211.63</v>
      </c>
    </row>
    <row r="41" spans="1:8" x14ac:dyDescent="0.2">
      <c r="A41" s="4"/>
      <c r="B41" s="31"/>
      <c r="C41" s="34"/>
      <c r="D41" s="34"/>
      <c r="E41" s="34"/>
      <c r="F41" s="34"/>
      <c r="G41" s="34"/>
      <c r="H41" s="34"/>
    </row>
    <row r="42" spans="1:8" x14ac:dyDescent="0.2">
      <c r="A42" s="4"/>
      <c r="B42" s="31" t="s">
        <v>12</v>
      </c>
      <c r="C42" s="34"/>
      <c r="D42" s="34"/>
      <c r="E42" s="34"/>
      <c r="F42" s="34"/>
      <c r="G42" s="34"/>
      <c r="H42" s="34"/>
    </row>
    <row r="43" spans="1:8" x14ac:dyDescent="0.2">
      <c r="A43" s="4"/>
      <c r="B43" s="31"/>
      <c r="C43" s="34"/>
      <c r="D43" s="34"/>
      <c r="E43" s="34"/>
      <c r="F43" s="34"/>
      <c r="G43" s="34"/>
      <c r="H43" s="34"/>
    </row>
    <row r="44" spans="1:8" ht="22.5" x14ac:dyDescent="0.2">
      <c r="A44" s="4"/>
      <c r="B44" s="31" t="s">
        <v>14</v>
      </c>
      <c r="C44" s="34"/>
      <c r="D44" s="34"/>
      <c r="E44" s="34"/>
      <c r="F44" s="34"/>
      <c r="G44" s="34"/>
      <c r="H44" s="34"/>
    </row>
    <row r="45" spans="1:8" x14ac:dyDescent="0.2">
      <c r="A45" s="4"/>
      <c r="B45" s="31"/>
      <c r="C45" s="34"/>
      <c r="D45" s="34"/>
      <c r="E45" s="34"/>
      <c r="F45" s="34"/>
      <c r="G45" s="34"/>
      <c r="H45" s="34"/>
    </row>
    <row r="46" spans="1:8" ht="22.5" x14ac:dyDescent="0.2">
      <c r="A46" s="4"/>
      <c r="B46" s="31" t="s">
        <v>26</v>
      </c>
      <c r="C46" s="34"/>
      <c r="D46" s="34"/>
      <c r="E46" s="34"/>
      <c r="F46" s="34"/>
      <c r="G46" s="34"/>
      <c r="H46" s="34"/>
    </row>
    <row r="47" spans="1:8" x14ac:dyDescent="0.2">
      <c r="A47" s="4"/>
      <c r="B47" s="31"/>
      <c r="C47" s="34"/>
      <c r="D47" s="34"/>
      <c r="E47" s="34"/>
      <c r="F47" s="34"/>
      <c r="G47" s="34"/>
      <c r="H47" s="34"/>
    </row>
    <row r="48" spans="1:8" ht="22.5" x14ac:dyDescent="0.2">
      <c r="A48" s="4"/>
      <c r="B48" s="31" t="s">
        <v>27</v>
      </c>
      <c r="C48" s="34"/>
      <c r="D48" s="34"/>
      <c r="E48" s="34"/>
      <c r="F48" s="34"/>
      <c r="G48" s="34"/>
      <c r="H48" s="34"/>
    </row>
    <row r="49" spans="1:8" x14ac:dyDescent="0.2">
      <c r="A49" s="4"/>
      <c r="B49" s="31"/>
      <c r="C49" s="34"/>
      <c r="D49" s="34"/>
      <c r="E49" s="34"/>
      <c r="F49" s="34"/>
      <c r="G49" s="34"/>
      <c r="H49" s="34"/>
    </row>
    <row r="50" spans="1:8" ht="22.5" x14ac:dyDescent="0.2">
      <c r="A50" s="4"/>
      <c r="B50" s="31" t="s">
        <v>34</v>
      </c>
      <c r="C50" s="34"/>
      <c r="D50" s="34"/>
      <c r="E50" s="34"/>
      <c r="F50" s="34"/>
      <c r="G50" s="34"/>
      <c r="H50" s="34"/>
    </row>
    <row r="51" spans="1:8" x14ac:dyDescent="0.2">
      <c r="A51" s="4"/>
      <c r="B51" s="31"/>
      <c r="C51" s="34"/>
      <c r="D51" s="34"/>
      <c r="E51" s="34"/>
      <c r="F51" s="34"/>
      <c r="G51" s="34"/>
      <c r="H51" s="34"/>
    </row>
    <row r="52" spans="1:8" x14ac:dyDescent="0.2">
      <c r="A52" s="4"/>
      <c r="B52" s="31" t="s">
        <v>15</v>
      </c>
      <c r="C52" s="34"/>
      <c r="D52" s="34"/>
      <c r="E52" s="34"/>
      <c r="F52" s="34"/>
      <c r="G52" s="34"/>
      <c r="H52" s="34"/>
    </row>
    <row r="53" spans="1:8" x14ac:dyDescent="0.2">
      <c r="A53" s="30"/>
      <c r="B53" s="32"/>
      <c r="C53" s="35"/>
      <c r="D53" s="35"/>
      <c r="E53" s="35"/>
      <c r="F53" s="35"/>
      <c r="G53" s="35"/>
      <c r="H53" s="35"/>
    </row>
    <row r="54" spans="1:8" x14ac:dyDescent="0.2">
      <c r="A54" s="26"/>
      <c r="B54" s="47" t="s">
        <v>53</v>
      </c>
      <c r="C54" s="55">
        <v>933992957</v>
      </c>
      <c r="D54" s="55">
        <v>0</v>
      </c>
      <c r="E54" s="55">
        <v>933992957</v>
      </c>
      <c r="F54" s="55">
        <v>654158745.37</v>
      </c>
      <c r="G54" s="55">
        <v>649739500.45000005</v>
      </c>
      <c r="H54" s="55">
        <f>E54-F54</f>
        <v>279834211.63</v>
      </c>
    </row>
  </sheetData>
  <mergeCells count="12">
    <mergeCell ref="A35:H35"/>
    <mergeCell ref="A36:B38"/>
    <mergeCell ref="C36:G36"/>
    <mergeCell ref="H36:H37"/>
    <mergeCell ref="C23:G23"/>
    <mergeCell ref="H23:H24"/>
    <mergeCell ref="A1:H1"/>
    <mergeCell ref="A3:B5"/>
    <mergeCell ref="A21:H21"/>
    <mergeCell ref="A23:B25"/>
    <mergeCell ref="C3:G3"/>
    <mergeCell ref="H3:H4"/>
  </mergeCells>
  <printOptions horizontalCentered="1"/>
  <pageMargins left="0.70866141732283505" right="0.70866141732283505" top="0.74803149606299202" bottom="1.33858267716535" header="0.31496062992126" footer="0.31496062992126"/>
  <pageSetup paperSize="5" orientation="landscape" r:id="rId1"/>
  <headerFooter>
    <oddFooter>&amp;C&amp;G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showGridLines="0" workbookViewId="0">
      <selection activeCell="K20" sqref="K20"/>
    </sheetView>
  </sheetViews>
  <sheetFormatPr baseColWidth="10" defaultColWidth="12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81" customHeight="1" x14ac:dyDescent="0.2">
      <c r="A1" s="56" t="s">
        <v>142</v>
      </c>
      <c r="B1" s="57"/>
      <c r="C1" s="57"/>
      <c r="D1" s="57"/>
      <c r="E1" s="57"/>
      <c r="F1" s="57"/>
      <c r="G1" s="57"/>
      <c r="H1" s="58"/>
    </row>
    <row r="2" spans="1:8" x14ac:dyDescent="0.2">
      <c r="A2" s="61" t="s">
        <v>54</v>
      </c>
      <c r="B2" s="62"/>
      <c r="C2" s="56" t="s">
        <v>60</v>
      </c>
      <c r="D2" s="57"/>
      <c r="E2" s="57"/>
      <c r="F2" s="57"/>
      <c r="G2" s="58"/>
      <c r="H2" s="59" t="s">
        <v>59</v>
      </c>
    </row>
    <row r="3" spans="1:8" ht="24.95" customHeight="1" x14ac:dyDescent="0.2">
      <c r="A3" s="63"/>
      <c r="B3" s="64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0"/>
    </row>
    <row r="4" spans="1:8" x14ac:dyDescent="0.2">
      <c r="A4" s="65"/>
      <c r="B4" s="66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/>
      <c r="D6" s="15"/>
      <c r="E6" s="15"/>
      <c r="F6" s="15"/>
      <c r="G6" s="15"/>
      <c r="H6" s="15"/>
    </row>
    <row r="7" spans="1:8" x14ac:dyDescent="0.2">
      <c r="A7" s="38"/>
      <c r="B7" s="42" t="s">
        <v>42</v>
      </c>
      <c r="C7" s="34">
        <v>933992957</v>
      </c>
      <c r="D7" s="34">
        <v>0</v>
      </c>
      <c r="E7" s="34">
        <v>933992957</v>
      </c>
      <c r="F7" s="34">
        <v>654158745.37</v>
      </c>
      <c r="G7" s="34">
        <v>649739500.45000005</v>
      </c>
      <c r="H7" s="34">
        <f>E7-F7</f>
        <v>279834211.63</v>
      </c>
    </row>
    <row r="8" spans="1:8" x14ac:dyDescent="0.2">
      <c r="A8" s="38"/>
      <c r="B8" s="42" t="s">
        <v>17</v>
      </c>
      <c r="C8" s="15"/>
      <c r="D8" s="15"/>
      <c r="E8" s="15"/>
      <c r="F8" s="15"/>
      <c r="G8" s="15"/>
      <c r="H8" s="15"/>
    </row>
    <row r="9" spans="1:8" x14ac:dyDescent="0.2">
      <c r="A9" s="38"/>
      <c r="B9" s="42" t="s">
        <v>43</v>
      </c>
      <c r="C9" s="15"/>
      <c r="D9" s="15"/>
      <c r="E9" s="15"/>
      <c r="F9" s="15"/>
      <c r="G9" s="15"/>
      <c r="H9" s="15"/>
    </row>
    <row r="10" spans="1:8" x14ac:dyDescent="0.2">
      <c r="A10" s="38"/>
      <c r="B10" s="42" t="s">
        <v>3</v>
      </c>
      <c r="C10" s="15"/>
      <c r="D10" s="15"/>
      <c r="E10" s="15"/>
      <c r="F10" s="15"/>
      <c r="G10" s="15"/>
      <c r="H10" s="15"/>
    </row>
    <row r="11" spans="1:8" x14ac:dyDescent="0.2">
      <c r="A11" s="38"/>
      <c r="B11" s="42" t="s">
        <v>23</v>
      </c>
      <c r="C11" s="15"/>
      <c r="D11" s="15"/>
      <c r="E11" s="15"/>
      <c r="F11" s="15"/>
      <c r="G11" s="15"/>
      <c r="H11" s="15"/>
    </row>
    <row r="12" spans="1:8" x14ac:dyDescent="0.2">
      <c r="A12" s="38"/>
      <c r="B12" s="42" t="s">
        <v>18</v>
      </c>
      <c r="C12" s="15"/>
      <c r="D12" s="15"/>
      <c r="E12" s="15"/>
      <c r="F12" s="15"/>
      <c r="G12" s="15"/>
      <c r="H12" s="15"/>
    </row>
    <row r="13" spans="1:8" x14ac:dyDescent="0.2">
      <c r="A13" s="38"/>
      <c r="B13" s="42" t="s">
        <v>44</v>
      </c>
      <c r="C13" s="15"/>
      <c r="D13" s="15"/>
      <c r="E13" s="15"/>
      <c r="F13" s="15"/>
      <c r="G13" s="15"/>
      <c r="H13" s="15"/>
    </row>
    <row r="14" spans="1:8" x14ac:dyDescent="0.2">
      <c r="A14" s="38"/>
      <c r="B14" s="42" t="s">
        <v>19</v>
      </c>
      <c r="C14" s="15"/>
      <c r="D14" s="15"/>
      <c r="E14" s="15"/>
      <c r="F14" s="15"/>
      <c r="G14" s="15"/>
      <c r="H14" s="15"/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/>
      <c r="D16" s="15"/>
      <c r="E16" s="15"/>
      <c r="F16" s="15"/>
      <c r="G16" s="15"/>
      <c r="H16" s="15"/>
    </row>
    <row r="17" spans="1:8" x14ac:dyDescent="0.2">
      <c r="A17" s="38"/>
      <c r="B17" s="42" t="s">
        <v>45</v>
      </c>
      <c r="C17" s="34"/>
      <c r="D17" s="34"/>
      <c r="E17" s="34"/>
      <c r="F17" s="34"/>
      <c r="G17" s="34"/>
      <c r="H17" s="34"/>
    </row>
    <row r="18" spans="1:8" x14ac:dyDescent="0.2">
      <c r="A18" s="38"/>
      <c r="B18" s="42" t="s">
        <v>28</v>
      </c>
      <c r="C18" s="15"/>
      <c r="D18" s="15"/>
      <c r="E18" s="15"/>
      <c r="F18" s="15"/>
      <c r="G18" s="15"/>
      <c r="H18" s="15"/>
    </row>
    <row r="19" spans="1:8" x14ac:dyDescent="0.2">
      <c r="A19" s="38"/>
      <c r="B19" s="42" t="s">
        <v>21</v>
      </c>
      <c r="C19" s="15"/>
      <c r="D19" s="15"/>
      <c r="E19" s="15"/>
      <c r="F19" s="15"/>
      <c r="G19" s="15"/>
      <c r="H19" s="15"/>
    </row>
    <row r="20" spans="1:8" x14ac:dyDescent="0.2">
      <c r="A20" s="38"/>
      <c r="B20" s="42" t="s">
        <v>46</v>
      </c>
      <c r="C20" s="15"/>
      <c r="D20" s="15"/>
      <c r="E20" s="15"/>
      <c r="F20" s="15"/>
      <c r="G20" s="15"/>
      <c r="H20" s="15"/>
    </row>
    <row r="21" spans="1:8" x14ac:dyDescent="0.2">
      <c r="A21" s="38"/>
      <c r="B21" s="42" t="s">
        <v>47</v>
      </c>
      <c r="C21" s="15"/>
      <c r="D21" s="15"/>
      <c r="E21" s="15"/>
      <c r="F21" s="15"/>
      <c r="G21" s="15"/>
      <c r="H21" s="15"/>
    </row>
    <row r="22" spans="1:8" x14ac:dyDescent="0.2">
      <c r="A22" s="38"/>
      <c r="B22" s="42" t="s">
        <v>48</v>
      </c>
      <c r="C22" s="15"/>
      <c r="D22" s="15"/>
      <c r="E22" s="15"/>
      <c r="F22" s="15"/>
      <c r="G22" s="15"/>
      <c r="H22" s="15"/>
    </row>
    <row r="23" spans="1:8" x14ac:dyDescent="0.2">
      <c r="A23" s="38"/>
      <c r="B23" s="42" t="s">
        <v>4</v>
      </c>
      <c r="C23" s="15"/>
      <c r="D23" s="15"/>
      <c r="E23" s="15"/>
      <c r="F23" s="15"/>
      <c r="G23" s="15"/>
      <c r="H23" s="15"/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/>
      <c r="D25" s="15"/>
      <c r="E25" s="15"/>
      <c r="F25" s="15"/>
      <c r="G25" s="15"/>
      <c r="H25" s="15"/>
    </row>
    <row r="26" spans="1:8" x14ac:dyDescent="0.2">
      <c r="A26" s="38"/>
      <c r="B26" s="42" t="s">
        <v>29</v>
      </c>
      <c r="C26" s="15"/>
      <c r="D26" s="15"/>
      <c r="E26" s="15"/>
      <c r="F26" s="15"/>
      <c r="G26" s="15"/>
      <c r="H26" s="15"/>
    </row>
    <row r="27" spans="1:8" x14ac:dyDescent="0.2">
      <c r="A27" s="38"/>
      <c r="B27" s="42" t="s">
        <v>24</v>
      </c>
      <c r="C27" s="15"/>
      <c r="D27" s="15"/>
      <c r="E27" s="15"/>
      <c r="F27" s="15"/>
      <c r="G27" s="15"/>
      <c r="H27" s="15"/>
    </row>
    <row r="28" spans="1:8" x14ac:dyDescent="0.2">
      <c r="A28" s="38"/>
      <c r="B28" s="42" t="s">
        <v>30</v>
      </c>
      <c r="C28" s="15"/>
      <c r="D28" s="15"/>
      <c r="E28" s="15"/>
      <c r="F28" s="15"/>
      <c r="G28" s="15"/>
      <c r="H28" s="15"/>
    </row>
    <row r="29" spans="1:8" x14ac:dyDescent="0.2">
      <c r="A29" s="38"/>
      <c r="B29" s="42" t="s">
        <v>50</v>
      </c>
      <c r="C29" s="15"/>
      <c r="D29" s="15"/>
      <c r="E29" s="15"/>
      <c r="F29" s="15"/>
      <c r="G29" s="15"/>
      <c r="H29" s="15"/>
    </row>
    <row r="30" spans="1:8" x14ac:dyDescent="0.2">
      <c r="A30" s="38"/>
      <c r="B30" s="42" t="s">
        <v>22</v>
      </c>
      <c r="C30" s="15"/>
      <c r="D30" s="15"/>
      <c r="E30" s="15"/>
      <c r="F30" s="15"/>
      <c r="G30" s="15"/>
      <c r="H30" s="15"/>
    </row>
    <row r="31" spans="1:8" x14ac:dyDescent="0.2">
      <c r="A31" s="38"/>
      <c r="B31" s="42" t="s">
        <v>5</v>
      </c>
      <c r="C31" s="15"/>
      <c r="D31" s="15"/>
      <c r="E31" s="15"/>
      <c r="F31" s="15"/>
      <c r="G31" s="15"/>
      <c r="H31" s="15"/>
    </row>
    <row r="32" spans="1:8" x14ac:dyDescent="0.2">
      <c r="A32" s="38"/>
      <c r="B32" s="42" t="s">
        <v>6</v>
      </c>
      <c r="C32" s="15"/>
      <c r="D32" s="15"/>
      <c r="E32" s="15"/>
      <c r="F32" s="15"/>
      <c r="G32" s="15"/>
      <c r="H32" s="15"/>
    </row>
    <row r="33" spans="1:8" x14ac:dyDescent="0.2">
      <c r="A33" s="38"/>
      <c r="B33" s="42" t="s">
        <v>51</v>
      </c>
      <c r="C33" s="15"/>
      <c r="D33" s="15"/>
      <c r="E33" s="15"/>
      <c r="F33" s="15"/>
      <c r="G33" s="15"/>
      <c r="H33" s="15"/>
    </row>
    <row r="34" spans="1:8" x14ac:dyDescent="0.2">
      <c r="A34" s="38"/>
      <c r="B34" s="42" t="s">
        <v>31</v>
      </c>
      <c r="C34" s="15"/>
      <c r="D34" s="15"/>
      <c r="E34" s="15"/>
      <c r="F34" s="15"/>
      <c r="G34" s="15"/>
      <c r="H34" s="15"/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/>
      <c r="D36" s="15"/>
      <c r="E36" s="15"/>
      <c r="F36" s="15"/>
      <c r="G36" s="15"/>
      <c r="H36" s="15"/>
    </row>
    <row r="37" spans="1:8" x14ac:dyDescent="0.2">
      <c r="A37" s="38"/>
      <c r="B37" s="42" t="s">
        <v>52</v>
      </c>
      <c r="C37" s="15"/>
      <c r="D37" s="15"/>
      <c r="E37" s="15"/>
      <c r="F37" s="15"/>
      <c r="G37" s="15"/>
      <c r="H37" s="15"/>
    </row>
    <row r="38" spans="1:8" ht="22.5" x14ac:dyDescent="0.2">
      <c r="A38" s="38"/>
      <c r="B38" s="42" t="s">
        <v>25</v>
      </c>
      <c r="C38" s="15"/>
      <c r="D38" s="15"/>
      <c r="E38" s="15"/>
      <c r="F38" s="15"/>
      <c r="G38" s="15"/>
      <c r="H38" s="15"/>
    </row>
    <row r="39" spans="1:8" x14ac:dyDescent="0.2">
      <c r="A39" s="38"/>
      <c r="B39" s="42" t="s">
        <v>33</v>
      </c>
      <c r="C39" s="15"/>
      <c r="D39" s="15"/>
      <c r="E39" s="15"/>
      <c r="F39" s="15"/>
      <c r="G39" s="15"/>
      <c r="H39" s="15"/>
    </row>
    <row r="40" spans="1:8" x14ac:dyDescent="0.2">
      <c r="A40" s="38"/>
      <c r="B40" s="42" t="s">
        <v>7</v>
      </c>
      <c r="C40" s="15"/>
      <c r="D40" s="15"/>
      <c r="E40" s="15"/>
      <c r="F40" s="15"/>
      <c r="G40" s="15"/>
      <c r="H40" s="15"/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53</v>
      </c>
      <c r="C42" s="55">
        <v>933992957</v>
      </c>
      <c r="D42" s="55">
        <v>0</v>
      </c>
      <c r="E42" s="55">
        <v>933992957</v>
      </c>
      <c r="F42" s="55">
        <v>654158745.37</v>
      </c>
      <c r="G42" s="55">
        <v>649739500.45000005</v>
      </c>
      <c r="H42" s="55">
        <f>E42-F42</f>
        <v>279834211.63</v>
      </c>
    </row>
    <row r="43" spans="1:8" x14ac:dyDescent="0.2">
      <c r="A43" s="37"/>
      <c r="B43" s="37"/>
      <c r="C43" s="37"/>
      <c r="D43" s="37"/>
      <c r="E43" s="37"/>
      <c r="F43" s="37"/>
      <c r="G43" s="37"/>
      <c r="H43" s="37"/>
    </row>
    <row r="44" spans="1:8" x14ac:dyDescent="0.2">
      <c r="A44" s="37"/>
      <c r="B44" s="37"/>
      <c r="C44" s="37"/>
      <c r="D44" s="37"/>
      <c r="E44" s="37"/>
      <c r="F44" s="37"/>
      <c r="G44" s="37"/>
      <c r="H44" s="37"/>
    </row>
    <row r="45" spans="1:8" x14ac:dyDescent="0.2">
      <c r="A45" s="37"/>
      <c r="B45" s="37"/>
      <c r="C45" s="37"/>
      <c r="D45" s="37"/>
      <c r="E45" s="37"/>
      <c r="F45" s="37"/>
      <c r="G45" s="37"/>
      <c r="H45" s="37"/>
    </row>
  </sheetData>
  <mergeCells count="4">
    <mergeCell ref="A1:H1"/>
    <mergeCell ref="A2:B4"/>
    <mergeCell ref="C2:G2"/>
    <mergeCell ref="H2:H3"/>
  </mergeCells>
  <printOptions horizontalCentered="1"/>
  <pageMargins left="0.70866141732283505" right="0.70866141732283505" top="0.35433070866141703" bottom="1.14173228346457" header="0.31496062992126" footer="0.118110236220472"/>
  <pageSetup paperSize="5" scale="98" orientation="landscape" r:id="rId1"/>
  <headerFooter>
    <oddFooter>&amp;C&amp;G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CEM</cp:lastModifiedBy>
  <cp:lastPrinted>2022-10-20T20:51:47Z</cp:lastPrinted>
  <dcterms:created xsi:type="dcterms:W3CDTF">2022-10-20T21:04:30Z</dcterms:created>
  <dcterms:modified xsi:type="dcterms:W3CDTF">2022-10-26T15:35:17Z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